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6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ul1" sheetId="1" state="visible" r:id="rId2"/>
  </sheets>
  <definedNames>
    <definedName function="false" hidden="false" localSheetId="0" name="_xlnm.Print_Area" vbProcedure="false">Taul1!$A$1:$T$65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3" authorId="0">
      <text>
        <r>
          <rPr>
            <sz val="11"/>
            <color rgb="FF000000"/>
            <rFont val="Calibri"/>
            <family val="2"/>
            <charset val="1"/>
          </rPr>
          <t xml:space="preserve">Lähtö- ja tulopaikka/paikkakunta</t>
        </r>
      </text>
    </comment>
    <comment ref="A25" authorId="0">
      <text>
        <r>
          <rPr>
            <sz val="11"/>
            <color rgb="FF000000"/>
            <rFont val="Calibri"/>
            <family val="2"/>
            <charset val="1"/>
          </rPr>
          <t xml:space="preserve">Mukana olleiden nimet tähän</t>
        </r>
      </text>
    </comment>
    <comment ref="A28" authorId="0">
      <text>
        <r>
          <rPr>
            <sz val="11"/>
            <color rgb="FF000000"/>
            <rFont val="Calibri"/>
            <family val="2"/>
            <charset val="1"/>
          </rPr>
          <t xml:space="preserve">Lähtö- ja tulopaikka/paikkakunta</t>
        </r>
      </text>
    </comment>
    <comment ref="A29" authorId="0">
      <text>
        <r>
          <rPr>
            <sz val="11"/>
            <color rgb="FF000000"/>
            <rFont val="Calibri"/>
            <family val="2"/>
            <charset val="1"/>
          </rPr>
          <t xml:space="preserve">Lähtö- ja tulopaikka/paikkakunta</t>
        </r>
      </text>
    </comment>
    <comment ref="A30" authorId="0">
      <text>
        <r>
          <rPr>
            <sz val="11"/>
            <color rgb="FF000000"/>
            <rFont val="Calibri"/>
            <family val="2"/>
            <charset val="1"/>
          </rPr>
          <t xml:space="preserve">Lähtö- ja tulopaikka/paikkakunta</t>
        </r>
      </text>
    </comment>
    <comment ref="A31" authorId="0">
      <text>
        <r>
          <rPr>
            <sz val="11"/>
            <color rgb="FF000000"/>
            <rFont val="Calibri"/>
            <family val="2"/>
            <charset val="1"/>
          </rPr>
          <t xml:space="preserve">Lähtö- ja tulopaikka/paikkakunta</t>
        </r>
      </text>
    </comment>
    <comment ref="A35" authorId="0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A37" authorId="0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A39" authorId="0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A41" authorId="0">
      <text>
        <r>
          <rPr>
            <sz val="11"/>
            <color rgb="FF000000"/>
            <rFont val="Calibri"/>
            <family val="2"/>
            <charset val="1"/>
          </rPr>
          <t xml:space="preserve">Matkareitti, liitä kuitt/kuitit lipuista matkalaskuun
</t>
        </r>
      </text>
    </comment>
    <comment ref="A43" authorId="0">
      <text>
        <r>
          <rPr>
            <sz val="11"/>
            <color rgb="FF000000"/>
            <rFont val="Calibri"/>
            <family val="2"/>
            <charset val="1"/>
          </rPr>
          <t xml:space="preserve">Lisää muun kustannuksen selitys tähän, mikäli muissa kohdissa ei ole löydy sopivaa vaihtoehtoa
</t>
        </r>
      </text>
    </comment>
    <comment ref="A54" authorId="0">
      <text>
        <r>
          <rPr>
            <sz val="11"/>
            <color rgb="FF000000"/>
            <rFont val="Calibri"/>
            <family val="2"/>
            <charset val="1"/>
          </rPr>
          <t xml:space="preserve">Majoituspaikan nimi vain, jos olet itse maksanut majoituksen ja liitä kuitti matkalaskuun</t>
        </r>
      </text>
    </comment>
    <comment ref="A56" authorId="0">
      <text>
        <r>
          <rPr>
            <sz val="11"/>
            <color rgb="FF000000"/>
            <rFont val="Calibri"/>
            <family val="2"/>
            <charset val="1"/>
          </rPr>
          <t xml:space="preserve">Selvitys muista erikseen sovituista palkkioista tähän</t>
        </r>
      </text>
    </comment>
    <comment ref="C52" authorId="0">
      <text>
        <r>
          <rPr>
            <sz val="11"/>
            <color rgb="FF000000"/>
            <rFont val="Calibri"/>
            <family val="2"/>
            <charset val="1"/>
          </rPr>
          <t xml:space="preserve">Kirjaa tähän päivittäin saadut ateriat</t>
        </r>
      </text>
    </comment>
    <comment ref="F47" authorId="0">
      <text>
        <r>
          <rPr>
            <sz val="11"/>
            <color rgb="FF000000"/>
            <rFont val="Calibri"/>
            <family val="2"/>
            <charset val="1"/>
          </rPr>
          <t xml:space="preserve">Lisää oikeisiin ruutuihin päivärahoihin oikeuttavien päivien lukumäärät</t>
        </r>
      </text>
    </comment>
    <comment ref="G61" authorId="0">
      <text>
        <r>
          <rPr>
            <sz val="11"/>
            <color rgb="FF000000"/>
            <rFont val="Calibri"/>
            <family val="2"/>
            <charset val="1"/>
          </rPr>
          <t xml:space="preserve">Tähän päivittyy automaattisesti tulostuspäivämäärä</t>
        </r>
      </text>
    </comment>
    <comment ref="I28" authorId="0">
      <text>
        <r>
          <rPr>
            <sz val="11"/>
            <color rgb="FF000000"/>
            <rFont val="Calibri"/>
            <family val="2"/>
            <charset val="1"/>
          </rPr>
          <t xml:space="preserve">Täytä kilometrit tähän</t>
        </r>
      </text>
    </comment>
    <comment ref="I29" authorId="0">
      <text>
        <r>
          <rPr>
            <sz val="11"/>
            <color rgb="FF000000"/>
            <rFont val="Calibri"/>
            <family val="2"/>
            <charset val="1"/>
          </rPr>
          <t xml:space="preserve">Täytä kilometrit tähän</t>
        </r>
      </text>
    </comment>
    <comment ref="I30" authorId="0">
      <text>
        <r>
          <rPr>
            <sz val="11"/>
            <color rgb="FF000000"/>
            <rFont val="Calibri"/>
            <family val="2"/>
            <charset val="1"/>
          </rPr>
          <t xml:space="preserve">Täytä kilometrit tähän</t>
        </r>
      </text>
    </comment>
    <comment ref="I31" authorId="0">
      <text>
        <r>
          <rPr>
            <sz val="11"/>
            <color rgb="FF000000"/>
            <rFont val="Calibri"/>
            <family val="2"/>
            <charset val="1"/>
          </rPr>
          <t xml:space="preserve">Täytä kilometrit tähän</t>
        </r>
      </text>
    </comment>
    <comment ref="L23" authorId="0">
      <text>
        <r>
          <rPr>
            <sz val="11"/>
            <color rgb="FF000000"/>
            <rFont val="Calibri"/>
            <family val="2"/>
            <charset val="1"/>
          </rPr>
          <t xml:space="preserve">Täytä kilometrit tähän</t>
        </r>
      </text>
    </comment>
    <comment ref="L25" authorId="0">
      <text>
        <r>
          <rPr>
            <sz val="11"/>
            <color rgb="FF000000"/>
            <rFont val="Calibri"/>
            <family val="2"/>
            <charset val="1"/>
          </rPr>
          <t xml:space="preserve">Täytä tähän kilometrimäärä, jonka matkustajat ovat kyydissä olleet</t>
        </r>
      </text>
    </comment>
    <comment ref="L26" authorId="0">
      <text>
        <r>
          <rPr>
            <sz val="11"/>
            <color rgb="FF000000"/>
            <rFont val="Calibri"/>
            <family val="2"/>
            <charset val="1"/>
          </rPr>
          <t xml:space="preserve">Lisää tähän henkilöiden lukunmäärä</t>
        </r>
      </text>
    </comment>
    <comment ref="N43" authorId="0">
      <text>
        <r>
          <rPr>
            <sz val="11"/>
            <color rgb="FF000000"/>
            <rFont val="Calibri"/>
            <family val="2"/>
            <charset val="1"/>
          </rPr>
          <t xml:space="preserve">Esim yömatkaraha, pysäköintimaksu tms.</t>
        </r>
      </text>
    </comment>
    <comment ref="R35" authorId="0">
      <text>
        <r>
          <rPr>
            <sz val="11"/>
            <color rgb="FF000000"/>
            <rFont val="Calibri"/>
            <family val="2"/>
            <charset val="1"/>
          </rPr>
          <t xml:space="preserve">Lisää lipun hinta kuitista</t>
        </r>
      </text>
    </comment>
    <comment ref="R37" authorId="0">
      <text>
        <r>
          <rPr>
            <sz val="11"/>
            <color rgb="FF000000"/>
            <rFont val="Calibri"/>
            <family val="2"/>
            <charset val="1"/>
          </rPr>
          <t xml:space="preserve">Lisää lipun hinta kuitista</t>
        </r>
      </text>
    </comment>
    <comment ref="R39" authorId="0">
      <text>
        <r>
          <rPr>
            <sz val="11"/>
            <color rgb="FF000000"/>
            <rFont val="Calibri"/>
            <family val="2"/>
            <charset val="1"/>
          </rPr>
          <t xml:space="preserve">Lisää lipun hinta kuitista</t>
        </r>
      </text>
    </comment>
    <comment ref="R41" authorId="0">
      <text>
        <r>
          <rPr>
            <sz val="11"/>
            <color rgb="FF000000"/>
            <rFont val="Calibri"/>
            <family val="2"/>
            <charset val="1"/>
          </rPr>
          <t xml:space="preserve">Lisää hinta kuitista</t>
        </r>
      </text>
    </comment>
    <comment ref="R43" authorId="0">
      <text>
        <r>
          <rPr>
            <sz val="11"/>
            <color rgb="FF000000"/>
            <rFont val="Calibri"/>
            <family val="2"/>
            <charset val="1"/>
          </rPr>
          <t xml:space="preserve">Lisää summa(t) muista kuluista tähän</t>
        </r>
      </text>
    </comment>
    <comment ref="R54" authorId="0">
      <text>
        <r>
          <rPr>
            <sz val="11"/>
            <color rgb="FF000000"/>
            <rFont val="Calibri"/>
            <family val="2"/>
            <charset val="1"/>
          </rPr>
          <t xml:space="preserve">Lisää tähän majoituskustannukset kuitista</t>
        </r>
      </text>
    </comment>
    <comment ref="R56" authorId="0">
      <text>
        <r>
          <rPr>
            <sz val="11"/>
            <color rgb="FF000000"/>
            <rFont val="Calibri"/>
            <family val="2"/>
            <charset val="1"/>
          </rPr>
          <t xml:space="preserve">Lisää sovittu summa ruutuun</t>
        </r>
      </text>
    </comment>
    <comment ref="R61" authorId="0">
      <text>
        <r>
          <rPr>
            <sz val="11"/>
            <color rgb="FF000000"/>
            <rFont val="Calibri"/>
            <family val="2"/>
            <charset val="1"/>
          </rPr>
          <t xml:space="preserve">Lisää tähän summa, mikäli olet saanut matkasta ennakkomaksua</t>
        </r>
      </text>
    </comment>
  </commentList>
</comments>
</file>

<file path=xl/sharedStrings.xml><?xml version="1.0" encoding="utf-8"?>
<sst xmlns="http://schemas.openxmlformats.org/spreadsheetml/2006/main" count="95" uniqueCount="74">
  <si>
    <t xml:space="preserve">TUOMAREIDEN MATKALASKU</t>
  </si>
  <si>
    <t xml:space="preserve">TIlaisuus</t>
  </si>
  <si>
    <t xml:space="preserve">Aika</t>
  </si>
  <si>
    <t xml:space="preserve"> -</t>
  </si>
  <si>
    <t xml:space="preserve">Sukunimi</t>
  </si>
  <si>
    <t xml:space="preserve">Etunimi</t>
  </si>
  <si>
    <t xml:space="preserve">Arvo tai ammantti</t>
  </si>
  <si>
    <t xml:space="preserve">Henkilötunnus</t>
  </si>
  <si>
    <t xml:space="preserve">Vero %</t>
  </si>
  <si>
    <t xml:space="preserve">Verokunta</t>
  </si>
  <si>
    <t xml:space="preserve">Lähiosoite</t>
  </si>
  <si>
    <t xml:space="preserve">Postinumero</t>
  </si>
  <si>
    <t xml:space="preserve">Postitoimipaikka</t>
  </si>
  <si>
    <t xml:space="preserve">Tilinumero (IBAN)</t>
  </si>
  <si>
    <t xml:space="preserve">Matkan alku pvm ja kellon aika</t>
  </si>
  <si>
    <t xml:space="preserve">Reitti ja kulkuväline J= Juna, B=Bussi, L=Lentokone, T=Taksi, A=Auto</t>
  </si>
  <si>
    <t xml:space="preserve">Matka päättyi pvm ja kellon aika</t>
  </si>
  <si>
    <t xml:space="preserve">Salasana</t>
  </si>
  <si>
    <t xml:space="preserve">Upseeriliitto</t>
  </si>
  <si>
    <t xml:space="preserve">Oheistaulukko matka-ajan laskemiseksi</t>
  </si>
  <si>
    <t xml:space="preserve">Lähtöaika (A13 ja D13)</t>
  </si>
  <si>
    <t xml:space="preserve">Paluuaika (P20 ja S20)</t>
  </si>
  <si>
    <t xml:space="preserve">Kokonaismatka-aika (Q38)</t>
  </si>
  <si>
    <t xml:space="preserve">Sisältää täysiä vuorokausia?</t>
  </si>
  <si>
    <t xml:space="preserve">Täydet vuorokaudet</t>
  </si>
  <si>
    <t xml:space="preserve">Ylittävät tunnit</t>
  </si>
  <si>
    <t xml:space="preserve">SELVITYS MATKUSTAMISKUSTANNUKSISTA</t>
  </si>
  <si>
    <t xml:space="preserve">Korvaus oman auton käytöstä</t>
  </si>
  <si>
    <t xml:space="preserve">Jäännös oikeuttaa vielä kokopäivärahaan?</t>
  </si>
  <si>
    <t xml:space="preserve">km</t>
  </si>
  <si>
    <t xml:space="preserve"> =</t>
  </si>
  <si>
    <t xml:space="preserve">Jäännös oikeuttaa myös puolipäivärahaan?</t>
  </si>
  <si>
    <t xml:space="preserve">Kyydissä olleet</t>
  </si>
  <si>
    <t xml:space="preserve">Jäännös oikeuttaa vain kokopäivärahaan?</t>
  </si>
  <si>
    <t xml:space="preserve">Jäännös oikeuttaa vain puolipäivärahaan?</t>
  </si>
  <si>
    <t xml:space="preserve">kpl</t>
  </si>
  <si>
    <t xml:space="preserve">Jäännös oikeuttaa ateriakorvaukseen?</t>
  </si>
  <si>
    <t xml:space="preserve">Moottoripyörä (M)</t>
  </si>
  <si>
    <t xml:space="preserve">Mönkijä (M)</t>
  </si>
  <si>
    <t xml:space="preserve">Mopo (M)</t>
  </si>
  <si>
    <t xml:space="preserve">Polkupyörä (P)</t>
  </si>
  <si>
    <t xml:space="preserve">Korvaus oman kulkuneuvon käytöstä</t>
  </si>
  <si>
    <t xml:space="preserve">Muut matkustamiskustannukset</t>
  </si>
  <si>
    <t xml:space="preserve">Juna (J)</t>
  </si>
  <si>
    <t xml:space="preserve">Bussi (B)</t>
  </si>
  <si>
    <t xml:space="preserve">Lentokone (L)</t>
  </si>
  <si>
    <t xml:space="preserve">Taksi (T)</t>
  </si>
  <si>
    <t xml:space="preserve">Muut</t>
  </si>
  <si>
    <t xml:space="preserve">Matkat yhteensä</t>
  </si>
  <si>
    <t xml:space="preserve">Päivärahat (Huom! Maksuttomat ateriat pienentävät päivärahan puoleen)</t>
  </si>
  <si>
    <t xml:space="preserve">Matka-aika</t>
  </si>
  <si>
    <t xml:space="preserve">Yksi ateria tai ei aterioita</t>
  </si>
  <si>
    <t xml:space="preserve">kaksi ateriaa</t>
  </si>
  <si>
    <t xml:space="preserve">Kokopäiväraha (&gt; 10h - 24h)</t>
  </si>
  <si>
    <t xml:space="preserve">vrk</t>
  </si>
  <si>
    <t xml:space="preserve">a'</t>
  </si>
  <si>
    <t xml:space="preserve">ei aterioita</t>
  </si>
  <si>
    <t xml:space="preserve">yksi ateria</t>
  </si>
  <si>
    <t xml:space="preserve">Puolipäivärahat (&gt; 6 - 10 h)</t>
  </si>
  <si>
    <t xml:space="preserve">Ateriakorvaus (&gt; 4 - 6 h)</t>
  </si>
  <si>
    <t xml:space="preserve">Ateriat: </t>
  </si>
  <si>
    <t xml:space="preserve">Päivärahat yhteensä</t>
  </si>
  <si>
    <t xml:space="preserve">Majoituskulut</t>
  </si>
  <si>
    <t xml:space="preserve">Majoituskulut yhteensä</t>
  </si>
  <si>
    <t xml:space="preserve">Palkkiot</t>
  </si>
  <si>
    <t xml:space="preserve">Palkkiot yhteensä</t>
  </si>
  <si>
    <t xml:space="preserve">Vakuutan, että antamani tiedot ovat oikein</t>
  </si>
  <si>
    <t xml:space="preserve">Kaikki yhteensä</t>
  </si>
  <si>
    <t xml:space="preserve">Paikka ja Päivä</t>
  </si>
  <si>
    <t xml:space="preserve">Ennakonpidätys</t>
  </si>
  <si>
    <t xml:space="preserve">Maksettu ennakko</t>
  </si>
  <si>
    <t xml:space="preserve">Allakirjoitus</t>
  </si>
  <si>
    <t xml:space="preserve">Maksetaan</t>
  </si>
  <si>
    <t xml:space="preserve">merk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</si>
</sst>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\.m\.yyyy;@"/>
    <numFmt numFmtId="166" formatCode="######\-####"/>
    <numFmt numFmtId="167" formatCode="0.0\ %"/>
    <numFmt numFmtId="168" formatCode="h:mm;@"/>
    <numFmt numFmtId="169" formatCode="d\.m\.yyyy\ h:mm;@"/>
    <numFmt numFmtId="170" formatCode="d&quot; vrk &quot;h&quot; h &quot;mm&quot; min&quot;"/>
    <numFmt numFmtId="171" formatCode="General"/>
    <numFmt numFmtId="172" formatCode="d&quot; vrk&quot;"/>
    <numFmt numFmtId="173" formatCode="h&quot; h &quot;mm&quot; min&quot;"/>
    <numFmt numFmtId="174" formatCode="#,##0.00&quot; €&quot;;[RED]\-#,##0.00&quot; €&quot;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14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6"/>
      <color rgb="FFFFFFFF"/>
      <name val="Arial"/>
      <family val="2"/>
      <charset val="1"/>
    </font>
    <font>
      <sz val="8"/>
      <color rgb="FFFFFFFF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A6A6A6"/>
      <name val="Arial"/>
      <family val="2"/>
      <charset val="1"/>
    </font>
    <font>
      <sz val="9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808080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sz val="6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E7E5"/>
        <bgColor rgb="FFDDDDDD"/>
      </patternFill>
    </fill>
    <fill>
      <patternFill patternType="solid">
        <fgColor rgb="FFDDDDDD"/>
        <bgColor rgb="FFDEE7E5"/>
      </patternFill>
    </fill>
    <fill>
      <patternFill patternType="solid">
        <fgColor rgb="FFA6A6A6"/>
        <bgColor rgb="FFC0C0C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>
        <color rgb="FFA6A6A6"/>
      </bottom>
      <diagonal/>
    </border>
    <border diagonalUp="false" diagonalDown="false">
      <left style="thin">
        <color rgb="FFA6A6A6"/>
      </left>
      <right/>
      <top style="thin"/>
      <bottom style="thin">
        <color rgb="FFA6A6A6"/>
      </bottom>
      <diagonal/>
    </border>
    <border diagonalUp="false" diagonalDown="false">
      <left style="thin">
        <color rgb="FFA6A6A6"/>
      </left>
      <right style="thin"/>
      <top style="thin"/>
      <bottom style="thin">
        <color rgb="FFA6A6A6"/>
      </bottom>
      <diagonal/>
    </border>
    <border diagonalUp="false" diagonalDown="false">
      <left style="thin"/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 diagonalUp="false" diagonalDown="false">
      <left style="thin">
        <color rgb="FFA6A6A6"/>
      </left>
      <right style="thin"/>
      <top style="thin">
        <color rgb="FFA6A6A6"/>
      </top>
      <bottom style="thin">
        <color rgb="FFA6A6A6"/>
      </bottom>
      <diagonal/>
    </border>
    <border diagonalUp="false" diagonalDown="false">
      <left style="thin"/>
      <right style="thin">
        <color rgb="FFA6A6A6"/>
      </right>
      <top style="thin">
        <color rgb="FFA6A6A6"/>
      </top>
      <bottom style="thin"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 style="thin"/>
      <diagonal/>
    </border>
    <border diagonalUp="false" diagonalDown="false">
      <left style="thin">
        <color rgb="FFA6A6A6"/>
      </left>
      <right style="thin"/>
      <top style="thin">
        <color rgb="FFA6A6A6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>
        <color rgb="FFA6A6A6"/>
      </left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0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71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11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1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11" fillId="3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73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center" textRotation="0" wrapText="true" indent="0" shrinkToFit="false"/>
      <protection locked="true" hidden="tru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1" fillId="2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11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4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5" fillId="3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1" fillId="4" borderId="2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4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7" fillId="4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3" fillId="4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2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E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18360</xdr:colOff>
      <xdr:row>0</xdr:row>
      <xdr:rowOff>11880</xdr:rowOff>
    </xdr:from>
    <xdr:to>
      <xdr:col>7</xdr:col>
      <xdr:colOff>43560</xdr:colOff>
      <xdr:row>0</xdr:row>
      <xdr:rowOff>575280</xdr:rowOff>
    </xdr:to>
    <xdr:pic>
      <xdr:nvPicPr>
        <xdr:cNvPr id="0" name="Kuva 1" descr=""/>
        <xdr:cNvPicPr/>
      </xdr:nvPicPr>
      <xdr:blipFill>
        <a:blip r:embed="rId1"/>
        <a:srcRect l="0" t="10938" r="0" b="6653"/>
        <a:stretch/>
      </xdr:blipFill>
      <xdr:spPr>
        <a:xfrm>
          <a:off x="18360" y="11880"/>
          <a:ext cx="2145240" cy="5634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5"/>
  <sheetViews>
    <sheetView showFormulas="false" showGridLines="true" showRowColHeaders="true" showZeros="true" rightToLeft="false" tabSelected="true" showOutlineSymbols="true" defaultGridColor="true" view="pageBreakPreview" topLeftCell="A40" colorId="64" zoomScale="160" zoomScaleNormal="130" zoomScalePageLayoutView="160" workbookViewId="0">
      <selection pane="topLeft" activeCell="A55" activeCellId="0" sqref="A55"/>
    </sheetView>
  </sheetViews>
  <sheetFormatPr defaultColWidth="8.6953125" defaultRowHeight="15" zeroHeight="false" outlineLevelRow="0" outlineLevelCol="0"/>
  <cols>
    <col collapsed="false" customWidth="true" hidden="false" outlineLevel="0" max="7" min="1" style="0" width="4.29"/>
    <col collapsed="false" customWidth="true" hidden="false" outlineLevel="0" max="8" min="8" style="0" width="4.34"/>
    <col collapsed="false" customWidth="true" hidden="false" outlineLevel="0" max="10" min="9" style="0" width="3.56"/>
    <col collapsed="false" customWidth="true" hidden="false" outlineLevel="0" max="13" min="11" style="0" width="4.29"/>
    <col collapsed="false" customWidth="true" hidden="false" outlineLevel="0" max="14" min="14" style="0" width="5.64"/>
    <col collapsed="false" customWidth="true" hidden="false" outlineLevel="0" max="16" min="15" style="0" width="3.56"/>
    <col collapsed="false" customWidth="true" hidden="false" outlineLevel="0" max="18" min="17" style="0" width="4.29"/>
    <col collapsed="false" customWidth="true" hidden="false" outlineLevel="0" max="19" min="19" style="0" width="5.57"/>
    <col collapsed="false" customWidth="true" hidden="false" outlineLevel="0" max="20" min="20" style="0" width="4.29"/>
    <col collapsed="false" customWidth="false" hidden="true" outlineLevel="0" max="23" min="21" style="0" width="8.68"/>
    <col collapsed="false" customWidth="true" hidden="true" outlineLevel="0" max="24" min="24" style="0" width="10.58"/>
    <col collapsed="false" customWidth="false" hidden="true" outlineLevel="0" max="26" min="25" style="0" width="8.68"/>
  </cols>
  <sheetData>
    <row r="1" s="1" customFormat="true" ht="47.55" hidden="false" customHeight="true" outlineLevel="0" collapsed="false">
      <c r="L1" s="1" t="s">
        <v>0</v>
      </c>
    </row>
    <row r="2" s="5" customFormat="true" ht="8.2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3" t="s">
        <v>2</v>
      </c>
      <c r="L2" s="3"/>
      <c r="M2" s="3"/>
      <c r="N2" s="3"/>
      <c r="O2" s="3"/>
      <c r="P2" s="3"/>
      <c r="Q2" s="3"/>
      <c r="R2" s="3"/>
      <c r="S2" s="3"/>
      <c r="T2" s="4"/>
    </row>
    <row r="3" s="11" customFormat="true" ht="16.5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8" t="s">
        <v>3</v>
      </c>
      <c r="P3" s="9"/>
      <c r="Q3" s="9"/>
      <c r="R3" s="9"/>
      <c r="S3" s="9"/>
      <c r="T3" s="10"/>
    </row>
    <row r="4" s="5" customFormat="true" ht="8.25" hidden="false" customHeight="false" outlineLevel="0" collapsed="false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 t="s">
        <v>5</v>
      </c>
      <c r="L4" s="2"/>
      <c r="M4" s="2"/>
      <c r="N4" s="2"/>
      <c r="O4" s="2"/>
      <c r="P4" s="2"/>
      <c r="Q4" s="2"/>
      <c r="R4" s="2"/>
      <c r="S4" s="2"/>
      <c r="T4" s="2"/>
      <c r="U4" s="12"/>
    </row>
    <row r="5" s="11" customFormat="true" ht="16.5" hidden="false" customHeight="true" outlineLevel="0" collapsed="false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="5" customFormat="true" ht="8.25" hidden="false" customHeight="false" outlineLevel="0" collapsed="false">
      <c r="A6" s="2" t="s">
        <v>6</v>
      </c>
      <c r="B6" s="2"/>
      <c r="C6" s="2"/>
      <c r="D6" s="2"/>
      <c r="E6" s="2"/>
      <c r="F6" s="2"/>
      <c r="G6" s="2"/>
      <c r="H6" s="2" t="s">
        <v>7</v>
      </c>
      <c r="I6" s="2"/>
      <c r="J6" s="2"/>
      <c r="K6" s="2"/>
      <c r="L6" s="2"/>
      <c r="M6" s="2" t="s">
        <v>8</v>
      </c>
      <c r="N6" s="2"/>
      <c r="O6" s="2" t="s">
        <v>9</v>
      </c>
      <c r="P6" s="2"/>
      <c r="Q6" s="2"/>
      <c r="R6" s="2"/>
      <c r="S6" s="2"/>
      <c r="T6" s="2"/>
    </row>
    <row r="7" s="11" customFormat="true" ht="16.5" hidden="false" customHeight="true" outlineLevel="0" collapsed="false">
      <c r="A7" s="13"/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  <c r="M7" s="15"/>
      <c r="N7" s="15"/>
      <c r="O7" s="13"/>
      <c r="P7" s="13"/>
      <c r="Q7" s="13"/>
      <c r="R7" s="13"/>
      <c r="S7" s="13"/>
      <c r="T7" s="13"/>
    </row>
    <row r="8" s="5" customFormat="true" ht="8.25" hidden="false" customHeight="false" outlineLevel="0" collapsed="false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2" t="s">
        <v>11</v>
      </c>
      <c r="L8" s="2"/>
      <c r="M8" s="2"/>
      <c r="N8" s="2"/>
      <c r="O8" s="2" t="s">
        <v>12</v>
      </c>
      <c r="P8" s="2"/>
      <c r="Q8" s="2"/>
      <c r="R8" s="2"/>
      <c r="S8" s="2"/>
      <c r="T8" s="2"/>
    </row>
    <row r="9" s="11" customFormat="true" ht="15.75" hidden="false" customHeight="true" outlineLevel="0" collapsed="false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X9" s="16"/>
    </row>
    <row r="10" s="5" customFormat="true" ht="8.25" hidden="false" customHeight="true" outlineLevel="0" collapsed="false">
      <c r="A10" s="2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W10" s="17"/>
      <c r="X10" s="18"/>
      <c r="AA10" s="17"/>
      <c r="AB10" s="17"/>
    </row>
    <row r="11" s="11" customFormat="true" ht="16.5" hidden="false" customHeight="true" outlineLevel="0" collapsed="false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X11" s="19"/>
      <c r="Y11" s="20"/>
      <c r="Z11" s="20"/>
    </row>
    <row r="12" s="5" customFormat="true" ht="8.25" hidden="false" customHeight="true" outlineLevel="0" collapsed="false">
      <c r="A12" s="21" t="s">
        <v>14</v>
      </c>
      <c r="B12" s="21"/>
      <c r="C12" s="21"/>
      <c r="D12" s="21"/>
      <c r="E12" s="21"/>
      <c r="F12" s="22" t="s">
        <v>15</v>
      </c>
      <c r="G12" s="22"/>
      <c r="H12" s="22"/>
      <c r="I12" s="22"/>
      <c r="J12" s="22"/>
      <c r="K12" s="22"/>
      <c r="L12" s="22"/>
      <c r="M12" s="22"/>
      <c r="N12" s="22"/>
      <c r="O12" s="22"/>
      <c r="P12" s="23" t="s">
        <v>16</v>
      </c>
      <c r="Q12" s="23"/>
      <c r="R12" s="23"/>
      <c r="S12" s="23"/>
      <c r="T12" s="23"/>
      <c r="V12" s="24" t="s">
        <v>17</v>
      </c>
      <c r="W12" s="25" t="s">
        <v>18</v>
      </c>
      <c r="X12" s="18"/>
      <c r="AA12" s="17"/>
      <c r="AB12" s="17"/>
    </row>
    <row r="13" s="32" customFormat="true" ht="14.25" hidden="false" customHeight="true" outlineLevel="0" collapsed="false">
      <c r="A13" s="26"/>
      <c r="B13" s="26"/>
      <c r="C13" s="26"/>
      <c r="D13" s="27"/>
      <c r="E13" s="27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30"/>
      <c r="Q13" s="30"/>
      <c r="R13" s="30"/>
      <c r="S13" s="31"/>
      <c r="T13" s="31"/>
      <c r="V13" s="33" t="s">
        <v>19</v>
      </c>
      <c r="W13" s="33"/>
      <c r="X13" s="33"/>
      <c r="Y13" s="33"/>
      <c r="Z13" s="33"/>
    </row>
    <row r="14" s="32" customFormat="true" ht="14.25" hidden="false" customHeight="true" outlineLevel="0" collapsed="false">
      <c r="A14" s="34"/>
      <c r="B14" s="34"/>
      <c r="C14" s="34"/>
      <c r="D14" s="35"/>
      <c r="E14" s="35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0"/>
      <c r="R14" s="30"/>
      <c r="S14" s="31"/>
      <c r="T14" s="31"/>
      <c r="V14" s="36" t="s">
        <v>20</v>
      </c>
      <c r="W14" s="36"/>
      <c r="X14" s="36"/>
      <c r="Y14" s="37" t="e">
        <f aca="false">VALUE(A13+MID(D13,1,10))</f>
        <v>#VALUE!</v>
      </c>
      <c r="Z14" s="37"/>
    </row>
    <row r="15" s="32" customFormat="true" ht="14.25" hidden="false" customHeight="true" outlineLevel="0" collapsed="false">
      <c r="A15" s="30"/>
      <c r="B15" s="30"/>
      <c r="C15" s="30"/>
      <c r="D15" s="35"/>
      <c r="E15" s="35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30"/>
      <c r="R15" s="30"/>
      <c r="S15" s="31"/>
      <c r="T15" s="31"/>
      <c r="V15" s="36" t="s">
        <v>21</v>
      </c>
      <c r="W15" s="36"/>
      <c r="X15" s="36"/>
      <c r="Y15" s="38" t="e">
        <f aca="false">VALUE(P20+MID(S20,1,10))</f>
        <v>#VALUE!</v>
      </c>
      <c r="Z15" s="38"/>
    </row>
    <row r="16" s="32" customFormat="true" ht="14.25" hidden="false" customHeight="true" outlineLevel="0" collapsed="false">
      <c r="A16" s="34"/>
      <c r="B16" s="34"/>
      <c r="C16" s="34"/>
      <c r="D16" s="35"/>
      <c r="E16" s="35"/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30"/>
      <c r="Q16" s="30"/>
      <c r="R16" s="30"/>
      <c r="S16" s="31"/>
      <c r="T16" s="31"/>
      <c r="V16" s="36" t="s">
        <v>22</v>
      </c>
      <c r="W16" s="36"/>
      <c r="X16" s="36"/>
      <c r="Y16" s="39" t="e">
        <f aca="false">SUM(Y15-Y14)</f>
        <v>#VALUE!</v>
      </c>
      <c r="Z16" s="39"/>
    </row>
    <row r="17" s="32" customFormat="true" ht="14.25" hidden="false" customHeight="true" outlineLevel="0" collapsed="false">
      <c r="A17" s="34"/>
      <c r="B17" s="34"/>
      <c r="C17" s="34"/>
      <c r="D17" s="35"/>
      <c r="E17" s="35"/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30"/>
      <c r="R17" s="30"/>
      <c r="S17" s="31"/>
      <c r="T17" s="31"/>
      <c r="V17" s="40" t="s">
        <v>23</v>
      </c>
      <c r="W17" s="40"/>
      <c r="X17" s="40"/>
      <c r="Y17" s="41" t="e">
        <f aca="false">IF(Y18&gt;=1,TRUE(),FALSE())</f>
        <v>#VALUE!</v>
      </c>
      <c r="Z17" s="41"/>
    </row>
    <row r="18" s="32" customFormat="true" ht="14.25" hidden="false" customHeight="true" outlineLevel="0" collapsed="false">
      <c r="A18" s="42"/>
      <c r="B18" s="42"/>
      <c r="C18" s="42"/>
      <c r="D18" s="35"/>
      <c r="E18" s="35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30"/>
      <c r="Q18" s="30"/>
      <c r="R18" s="30"/>
      <c r="S18" s="31"/>
      <c r="T18" s="31"/>
      <c r="V18" s="40" t="s">
        <v>24</v>
      </c>
      <c r="W18" s="40"/>
      <c r="X18" s="40"/>
      <c r="Y18" s="43" t="e">
        <f aca="false">TRUNC(Y16)</f>
        <v>#VALUE!</v>
      </c>
      <c r="Z18" s="43"/>
    </row>
    <row r="19" s="32" customFormat="true" ht="14.25" hidden="false" customHeight="true" outlineLevel="0" collapsed="false">
      <c r="A19" s="42"/>
      <c r="B19" s="42"/>
      <c r="C19" s="42"/>
      <c r="D19" s="35"/>
      <c r="E19" s="35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1"/>
      <c r="T19" s="31"/>
      <c r="V19" s="40" t="s">
        <v>25</v>
      </c>
      <c r="W19" s="40"/>
      <c r="X19" s="40"/>
      <c r="Y19" s="44" t="e">
        <f aca="false">Y16-Y18</f>
        <v>#VALUE!</v>
      </c>
      <c r="Z19" s="44"/>
    </row>
    <row r="20" s="32" customFormat="true" ht="14.25" hidden="false" customHeight="true" outlineLevel="0" collapsed="false">
      <c r="A20" s="42"/>
      <c r="B20" s="42"/>
      <c r="C20" s="42"/>
      <c r="D20" s="45"/>
      <c r="E20" s="45"/>
      <c r="F20" s="46"/>
      <c r="G20" s="47"/>
      <c r="H20" s="47"/>
      <c r="I20" s="47"/>
      <c r="J20" s="47"/>
      <c r="K20" s="47"/>
      <c r="L20" s="47"/>
      <c r="M20" s="47"/>
      <c r="N20" s="47"/>
      <c r="O20" s="47"/>
      <c r="P20" s="48"/>
      <c r="Q20" s="48"/>
      <c r="R20" s="48"/>
      <c r="S20" s="49"/>
      <c r="T20" s="49"/>
      <c r="X20" s="50"/>
      <c r="Y20" s="51"/>
      <c r="Z20" s="52"/>
    </row>
    <row r="21" s="1" customFormat="true" ht="15" hidden="false" customHeight="false" outlineLevel="0" collapsed="false">
      <c r="A21" s="53" t="s">
        <v>26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X21" s="50"/>
      <c r="Y21" s="51"/>
      <c r="Z21" s="52"/>
    </row>
    <row r="22" s="5" customFormat="true" ht="11.15" hidden="false" customHeight="true" outlineLevel="0" collapsed="false">
      <c r="A22" s="56" t="s">
        <v>27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8"/>
      <c r="U22" s="59" t="s">
        <v>28</v>
      </c>
      <c r="V22" s="59"/>
      <c r="W22" s="59"/>
      <c r="X22" s="59"/>
      <c r="Y22" s="60" t="e">
        <f aca="false">IF(Y17=TRUE(),(IF(Y19&gt;=TIME(6,1,0),TRUE(),FALSE())))</f>
        <v>#VALUE!</v>
      </c>
      <c r="Z22" s="60"/>
      <c r="AA22" s="17"/>
      <c r="AB22" s="17"/>
    </row>
    <row r="23" s="11" customFormat="true" ht="14.25" hidden="false" customHeight="true" outlineLevel="0" collapsed="false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2"/>
      <c r="M23" s="62"/>
      <c r="N23" s="63" t="s">
        <v>29</v>
      </c>
      <c r="O23" s="64" t="n">
        <v>0.53</v>
      </c>
      <c r="P23" s="64"/>
      <c r="Q23" s="33" t="s">
        <v>30</v>
      </c>
      <c r="R23" s="65" t="n">
        <f aca="false">SUM(L23*O23)+O26</f>
        <v>0</v>
      </c>
      <c r="S23" s="65"/>
      <c r="T23" s="10"/>
      <c r="U23" s="66" t="s">
        <v>31</v>
      </c>
      <c r="V23" s="66"/>
      <c r="W23" s="66"/>
      <c r="X23" s="66"/>
      <c r="Y23" s="52" t="e">
        <f aca="false">IF(Y17=TRUE(),IF(Y22=FALSE(),IF(Y22&gt;TIME(2,1,0),TRUE(),FALSE())))</f>
        <v>#VALUE!</v>
      </c>
      <c r="Z23" s="52"/>
    </row>
    <row r="24" s="5" customFormat="true" ht="8.25" hidden="false" customHeight="true" outlineLevel="0" collapsed="false">
      <c r="A24" s="56" t="s">
        <v>32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67"/>
      <c r="R24" s="68"/>
      <c r="S24" s="68"/>
      <c r="T24" s="58"/>
      <c r="U24" s="59" t="s">
        <v>33</v>
      </c>
      <c r="V24" s="59"/>
      <c r="W24" s="59"/>
      <c r="X24" s="59"/>
      <c r="Y24" s="60" t="e">
        <f aca="false">IF(Y17=FALSE(),IF(Y$61&gt;TIME(10,0,1),TRUE(),FALSE()))</f>
        <v>#VALUE!</v>
      </c>
      <c r="Z24" s="60"/>
      <c r="AA24" s="17"/>
      <c r="AB24" s="17"/>
    </row>
    <row r="25" s="11" customFormat="true" ht="15" hidden="false" customHeight="true" outlineLevel="0" collapsed="false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  <c r="M25" s="62"/>
      <c r="N25" s="63" t="s">
        <v>29</v>
      </c>
      <c r="O25" s="64" t="n">
        <v>0.04</v>
      </c>
      <c r="P25" s="64"/>
      <c r="Q25" s="33" t="s">
        <v>30</v>
      </c>
      <c r="R25" s="0"/>
      <c r="S25" s="69"/>
      <c r="T25" s="10"/>
      <c r="U25" s="66" t="s">
        <v>34</v>
      </c>
      <c r="V25" s="66"/>
      <c r="W25" s="66"/>
      <c r="X25" s="66"/>
      <c r="Y25" s="52" t="e">
        <f aca="false">IF(Y17=FALSE(),IF(Y$61=FALSE(),IF(Y$66&gt;TIME(6,1,0),TRUE(),FALSE())))</f>
        <v>#VALUE!</v>
      </c>
      <c r="Z25" s="52"/>
    </row>
    <row r="26" s="11" customFormat="true" ht="15" hidden="false" customHeight="true" outlineLevel="0" collapsed="false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62"/>
      <c r="N26" s="63" t="s">
        <v>35</v>
      </c>
      <c r="O26" s="65" t="n">
        <f aca="false">SUM(L25*O25*L26)</f>
        <v>0</v>
      </c>
      <c r="P26" s="65"/>
      <c r="Q26" s="33"/>
      <c r="R26" s="70"/>
      <c r="S26" s="70"/>
      <c r="T26" s="10"/>
      <c r="U26" s="66" t="s">
        <v>36</v>
      </c>
      <c r="V26" s="66"/>
      <c r="W26" s="66"/>
      <c r="X26" s="66"/>
      <c r="Y26" s="52" t="e">
        <f aca="false">IF(Y17=FALSE(),IF(Y$67=FALSE(),IF(Y$66=FALSE(),IF(Y$61&gt;TIME(4,0,1),TRUE(),FALSE()))))</f>
        <v>#VALUE!</v>
      </c>
      <c r="Z26" s="52"/>
    </row>
    <row r="27" s="11" customFormat="true" ht="8.85" hidden="false" customHeight="true" outlineLevel="0" collapsed="false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2"/>
      <c r="M27" s="72"/>
      <c r="N27" s="63"/>
      <c r="O27" s="69"/>
      <c r="P27" s="73"/>
      <c r="Q27" s="33"/>
      <c r="R27" s="70"/>
      <c r="S27" s="70"/>
      <c r="T27" s="73"/>
      <c r="U27" s="74"/>
      <c r="V27" s="74"/>
      <c r="W27" s="74"/>
      <c r="X27" s="74"/>
      <c r="Y27" s="52"/>
      <c r="Z27" s="52"/>
    </row>
    <row r="28" s="1" customFormat="true" ht="13.8" hidden="false" customHeight="false" outlineLevel="0" collapsed="false">
      <c r="A28" s="75"/>
      <c r="B28" s="75"/>
      <c r="C28" s="75"/>
      <c r="D28" s="75"/>
      <c r="E28" s="75"/>
      <c r="F28" s="75"/>
      <c r="G28" s="75"/>
      <c r="H28" s="75"/>
      <c r="I28" s="62"/>
      <c r="J28" s="62"/>
      <c r="K28" s="63" t="s">
        <v>29</v>
      </c>
      <c r="L28" s="76" t="s">
        <v>37</v>
      </c>
      <c r="M28" s="77"/>
      <c r="N28" s="77"/>
      <c r="O28" s="64" t="n">
        <v>0.41</v>
      </c>
      <c r="P28" s="64"/>
      <c r="Q28" s="78" t="s">
        <v>30</v>
      </c>
      <c r="R28" s="65" t="n">
        <f aca="false">SUM(I28*O28)</f>
        <v>0</v>
      </c>
      <c r="S28" s="65"/>
      <c r="T28" s="55"/>
      <c r="X28" s="79"/>
    </row>
    <row r="29" s="1" customFormat="true" ht="13.8" hidden="false" customHeight="false" outlineLevel="0" collapsed="false">
      <c r="A29" s="75"/>
      <c r="B29" s="75"/>
      <c r="C29" s="75"/>
      <c r="D29" s="75"/>
      <c r="E29" s="75"/>
      <c r="F29" s="75"/>
      <c r="G29" s="75"/>
      <c r="H29" s="75"/>
      <c r="I29" s="62"/>
      <c r="J29" s="62"/>
      <c r="K29" s="63" t="s">
        <v>29</v>
      </c>
      <c r="L29" s="76" t="s">
        <v>38</v>
      </c>
      <c r="M29" s="77"/>
      <c r="N29" s="77"/>
      <c r="O29" s="64" t="n">
        <v>1.21</v>
      </c>
      <c r="P29" s="64"/>
      <c r="Q29" s="78" t="s">
        <v>30</v>
      </c>
      <c r="R29" s="65" t="n">
        <f aca="false">SUM(I29*O29)</f>
        <v>0</v>
      </c>
      <c r="S29" s="65"/>
      <c r="T29" s="55"/>
      <c r="X29" s="79"/>
    </row>
    <row r="30" s="1" customFormat="true" ht="13.8" hidden="false" customHeight="false" outlineLevel="0" collapsed="false">
      <c r="A30" s="75"/>
      <c r="B30" s="75"/>
      <c r="C30" s="75"/>
      <c r="D30" s="75"/>
      <c r="E30" s="75"/>
      <c r="F30" s="75"/>
      <c r="G30" s="75"/>
      <c r="H30" s="75"/>
      <c r="I30" s="62"/>
      <c r="J30" s="62"/>
      <c r="K30" s="63" t="s">
        <v>29</v>
      </c>
      <c r="L30" s="76" t="s">
        <v>39</v>
      </c>
      <c r="M30" s="29"/>
      <c r="N30" s="29"/>
      <c r="O30" s="64" t="n">
        <v>0.22</v>
      </c>
      <c r="P30" s="64"/>
      <c r="Q30" s="78" t="s">
        <v>30</v>
      </c>
      <c r="R30" s="65" t="n">
        <f aca="false">SUM(I30*O30)</f>
        <v>0</v>
      </c>
      <c r="S30" s="65"/>
      <c r="T30" s="80"/>
      <c r="X30" s="79"/>
    </row>
    <row r="31" s="1" customFormat="true" ht="13.8" hidden="false" customHeight="false" outlineLevel="0" collapsed="false">
      <c r="A31" s="75"/>
      <c r="B31" s="75"/>
      <c r="C31" s="75"/>
      <c r="D31" s="75"/>
      <c r="E31" s="75"/>
      <c r="F31" s="75"/>
      <c r="G31" s="75"/>
      <c r="H31" s="75"/>
      <c r="I31" s="62"/>
      <c r="J31" s="62"/>
      <c r="K31" s="63" t="s">
        <v>29</v>
      </c>
      <c r="L31" s="76" t="s">
        <v>40</v>
      </c>
      <c r="M31" s="29"/>
      <c r="N31" s="29"/>
      <c r="O31" s="64" t="n">
        <v>0.13</v>
      </c>
      <c r="P31" s="64"/>
      <c r="Q31" s="78" t="s">
        <v>30</v>
      </c>
      <c r="R31" s="65" t="n">
        <f aca="false">SUM(I31*O31)</f>
        <v>0</v>
      </c>
      <c r="S31" s="65"/>
      <c r="T31" s="80"/>
      <c r="X31" s="79"/>
    </row>
    <row r="32" s="1" customFormat="true" ht="13.8" hidden="false" customHeight="false" outlineLevel="0" collapsed="false">
      <c r="A32" s="81"/>
      <c r="B32" s="82"/>
      <c r="C32" s="82"/>
      <c r="D32" s="82"/>
      <c r="E32" s="82"/>
      <c r="F32" s="82"/>
      <c r="G32" s="82"/>
      <c r="H32" s="82"/>
      <c r="I32" s="83" t="s">
        <v>41</v>
      </c>
      <c r="J32" s="83"/>
      <c r="K32" s="83"/>
      <c r="L32" s="83"/>
      <c r="M32" s="83"/>
      <c r="N32" s="83"/>
      <c r="O32" s="83"/>
      <c r="P32" s="83"/>
      <c r="Q32" s="83"/>
      <c r="R32" s="84" t="n">
        <f aca="false">SUM(R23+R28+R29+R30+R31)</f>
        <v>0</v>
      </c>
      <c r="S32" s="84"/>
      <c r="T32" s="85"/>
      <c r="X32" s="79"/>
    </row>
    <row r="33" s="1" customFormat="true" ht="13.8" hidden="false" customHeight="false" outlineLevel="0" collapsed="false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6"/>
      <c r="O33" s="86"/>
      <c r="P33" s="86"/>
      <c r="Q33" s="86"/>
      <c r="R33" s="86"/>
      <c r="S33" s="86"/>
      <c r="T33" s="85"/>
      <c r="X33" s="79"/>
    </row>
    <row r="34" s="91" customFormat="true" ht="12.8" hidden="false" customHeight="false" outlineLevel="0" collapsed="false">
      <c r="A34" s="53" t="s">
        <v>42</v>
      </c>
      <c r="B34" s="87"/>
      <c r="C34" s="87"/>
      <c r="D34" s="87"/>
      <c r="E34" s="87"/>
      <c r="F34" s="87"/>
      <c r="G34" s="87"/>
      <c r="H34" s="87"/>
      <c r="I34" s="87"/>
      <c r="J34" s="87"/>
      <c r="K34" s="88"/>
      <c r="L34" s="87"/>
      <c r="M34" s="87"/>
      <c r="N34" s="87"/>
      <c r="O34" s="87"/>
      <c r="P34" s="87"/>
      <c r="Q34" s="87"/>
      <c r="R34" s="89"/>
      <c r="S34" s="89"/>
      <c r="T34" s="90"/>
    </row>
    <row r="35" s="1" customFormat="true" ht="13.8" hidden="false" customHeight="false" outlineLevel="0" collapsed="false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3" t="s">
        <v>43</v>
      </c>
      <c r="O35" s="93"/>
      <c r="P35" s="93"/>
      <c r="Q35" s="93"/>
      <c r="R35" s="94"/>
      <c r="S35" s="94"/>
      <c r="T35" s="55"/>
    </row>
    <row r="36" s="1" customFormat="true" ht="13.8" hidden="false" customHeight="false" outlineLevel="0" collapsed="false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5"/>
      <c r="O36" s="95"/>
      <c r="P36" s="95"/>
      <c r="Q36" s="95"/>
      <c r="R36" s="95"/>
      <c r="S36" s="95"/>
      <c r="T36" s="95"/>
    </row>
    <row r="37" s="1" customFormat="true" ht="13.8" hidden="false" customHeight="false" outlineLevel="0" collapsed="false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3" t="s">
        <v>44</v>
      </c>
      <c r="O37" s="93"/>
      <c r="P37" s="93"/>
      <c r="Q37" s="93"/>
      <c r="R37" s="94"/>
      <c r="S37" s="94"/>
      <c r="T37" s="55"/>
    </row>
    <row r="38" s="1" customFormat="true" ht="13.8" hidden="false" customHeight="false" outlineLevel="0" collapsed="false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6"/>
      <c r="O38" s="96"/>
      <c r="P38" s="96"/>
      <c r="Q38" s="97"/>
      <c r="R38" s="98"/>
      <c r="S38" s="98"/>
      <c r="T38" s="54"/>
      <c r="V38" s="99"/>
    </row>
    <row r="39" s="1" customFormat="true" ht="13.8" hidden="false" customHeight="false" outlineLevel="0" collapsed="false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3" t="s">
        <v>45</v>
      </c>
      <c r="O39" s="93"/>
      <c r="P39" s="93"/>
      <c r="Q39" s="93"/>
      <c r="R39" s="94"/>
      <c r="S39" s="94"/>
      <c r="T39" s="55"/>
    </row>
    <row r="40" s="1" customFormat="true" ht="13.8" hidden="false" customHeight="false" outlineLevel="0" collapsed="false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6"/>
      <c r="O40" s="96"/>
      <c r="P40" s="96"/>
      <c r="Q40" s="96"/>
      <c r="R40" s="0"/>
      <c r="S40" s="0"/>
      <c r="T40" s="0"/>
      <c r="U40" s="100"/>
      <c r="V40" s="101"/>
    </row>
    <row r="41" s="1" customFormat="true" ht="13.8" hidden="false" customHeight="false" outlineLevel="0" collapsed="false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3" t="s">
        <v>46</v>
      </c>
      <c r="O41" s="93"/>
      <c r="P41" s="93"/>
      <c r="Q41" s="93"/>
      <c r="R41" s="94"/>
      <c r="S41" s="94"/>
      <c r="T41" s="0"/>
      <c r="U41" s="100"/>
    </row>
    <row r="42" customFormat="false" ht="13.8" hidden="false" customHeight="false" outlineLevel="0" collapsed="false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6"/>
      <c r="O42" s="96"/>
      <c r="P42" s="96"/>
      <c r="Q42" s="96"/>
      <c r="U42" s="100"/>
    </row>
    <row r="43" customFormat="false" ht="13.8" hidden="false" customHeight="false" outlineLevel="0" collapsed="false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3" t="s">
        <v>47</v>
      </c>
      <c r="O43" s="93"/>
      <c r="P43" s="93"/>
      <c r="Q43" s="93"/>
      <c r="R43" s="94"/>
      <c r="S43" s="94"/>
      <c r="T43" s="80"/>
      <c r="U43" s="100"/>
    </row>
    <row r="44" customFormat="false" ht="13.8" hidden="false" customHeight="false" outlineLevel="0" collapsed="false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102" t="s">
        <v>48</v>
      </c>
      <c r="O44" s="102"/>
      <c r="P44" s="102"/>
      <c r="Q44" s="102"/>
      <c r="R44" s="103" t="n">
        <f aca="false">SUM(R35+R37+R39+R41+R43)</f>
        <v>0</v>
      </c>
      <c r="S44" s="103"/>
      <c r="T44" s="104"/>
    </row>
    <row r="45" s="17" customFormat="true" ht="16.5" hidden="false" customHeight="true" outlineLevel="0" collapsed="false">
      <c r="A45" s="105" t="s">
        <v>49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 t="s">
        <v>50</v>
      </c>
      <c r="P45" s="108"/>
      <c r="Q45" s="109"/>
      <c r="R45" s="109"/>
      <c r="S45" s="109"/>
      <c r="T45" s="109"/>
    </row>
    <row r="46" customFormat="false" ht="8.85" hidden="false" customHeight="true" outlineLevel="0" collapsed="false">
      <c r="A46" s="110"/>
      <c r="B46" s="111"/>
      <c r="C46" s="111"/>
      <c r="D46" s="111"/>
      <c r="E46" s="112"/>
      <c r="F46" s="113" t="s">
        <v>51</v>
      </c>
      <c r="G46" s="112"/>
      <c r="H46" s="112"/>
      <c r="I46" s="111"/>
      <c r="J46" s="111"/>
      <c r="K46" s="111"/>
      <c r="L46" s="114" t="s">
        <v>52</v>
      </c>
      <c r="M46" s="111"/>
      <c r="N46" s="111"/>
      <c r="O46" s="111"/>
      <c r="P46" s="111"/>
      <c r="Q46" s="111"/>
      <c r="R46" s="111"/>
      <c r="S46" s="111"/>
      <c r="T46" s="80"/>
    </row>
    <row r="47" s="17" customFormat="true" ht="15" hidden="false" customHeight="true" outlineLevel="0" collapsed="false">
      <c r="A47" s="115" t="s">
        <v>53</v>
      </c>
      <c r="B47" s="106"/>
      <c r="C47" s="106"/>
      <c r="D47" s="106"/>
      <c r="E47" s="106"/>
      <c r="F47" s="116"/>
      <c r="G47" s="106" t="s">
        <v>54</v>
      </c>
      <c r="H47" s="117" t="s">
        <v>55</v>
      </c>
      <c r="I47" s="118" t="n">
        <v>48</v>
      </c>
      <c r="J47" s="118"/>
      <c r="K47" s="117"/>
      <c r="L47" s="116"/>
      <c r="M47" s="106" t="s">
        <v>54</v>
      </c>
      <c r="N47" s="117" t="s">
        <v>55</v>
      </c>
      <c r="O47" s="118" t="n">
        <v>24</v>
      </c>
      <c r="P47" s="118"/>
      <c r="Q47" s="117" t="s">
        <v>30</v>
      </c>
      <c r="R47" s="65" t="n">
        <f aca="false">SUM((F47*I47)+(L47*O47))</f>
        <v>0</v>
      </c>
      <c r="S47" s="65"/>
      <c r="T47" s="119"/>
    </row>
    <row r="48" s="17" customFormat="true" ht="8.85" hidden="false" customHeight="true" outlineLevel="0" collapsed="false">
      <c r="A48" s="120"/>
      <c r="B48" s="106"/>
      <c r="C48" s="106"/>
      <c r="D48" s="106"/>
      <c r="E48" s="106"/>
      <c r="F48" s="113" t="s">
        <v>56</v>
      </c>
      <c r="G48" s="106"/>
      <c r="H48" s="106"/>
      <c r="I48" s="106"/>
      <c r="J48" s="106"/>
      <c r="K48" s="117"/>
      <c r="L48" s="114" t="s">
        <v>57</v>
      </c>
      <c r="M48" s="106"/>
      <c r="N48" s="106"/>
      <c r="O48" s="106"/>
      <c r="P48" s="106"/>
      <c r="Q48" s="106"/>
      <c r="R48" s="106"/>
      <c r="S48" s="106"/>
      <c r="T48" s="119"/>
    </row>
    <row r="49" s="17" customFormat="true" ht="15" hidden="false" customHeight="true" outlineLevel="0" collapsed="false">
      <c r="A49" s="115" t="s">
        <v>58</v>
      </c>
      <c r="B49" s="106"/>
      <c r="C49" s="106"/>
      <c r="D49" s="106"/>
      <c r="E49" s="106"/>
      <c r="F49" s="116"/>
      <c r="G49" s="106" t="s">
        <v>54</v>
      </c>
      <c r="H49" s="117" t="s">
        <v>55</v>
      </c>
      <c r="I49" s="118" t="n">
        <v>22</v>
      </c>
      <c r="J49" s="118"/>
      <c r="K49" s="117"/>
      <c r="L49" s="116"/>
      <c r="M49" s="106" t="s">
        <v>54</v>
      </c>
      <c r="N49" s="117" t="s">
        <v>55</v>
      </c>
      <c r="O49" s="118" t="n">
        <v>11</v>
      </c>
      <c r="P49" s="118"/>
      <c r="Q49" s="117" t="s">
        <v>30</v>
      </c>
      <c r="R49" s="65" t="n">
        <f aca="false">SUM((F49*I49)+(L49*O49))</f>
        <v>0</v>
      </c>
      <c r="S49" s="65"/>
      <c r="T49" s="119"/>
    </row>
    <row r="50" customFormat="false" ht="7.5" hidden="false" customHeight="true" outlineLevel="0" collapsed="false">
      <c r="A50" s="110"/>
      <c r="B50" s="111"/>
      <c r="C50" s="111"/>
      <c r="D50" s="111"/>
      <c r="E50" s="111"/>
      <c r="F50" s="112"/>
      <c r="G50" s="112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80"/>
    </row>
    <row r="51" customFormat="false" ht="15" hidden="false" customHeight="true" outlineLevel="0" collapsed="false">
      <c r="A51" s="115" t="s">
        <v>59</v>
      </c>
      <c r="B51" s="106"/>
      <c r="C51" s="106"/>
      <c r="D51" s="106"/>
      <c r="E51" s="106"/>
      <c r="F51" s="111"/>
      <c r="G51" s="106"/>
      <c r="H51" s="111"/>
      <c r="I51" s="111"/>
      <c r="J51" s="111"/>
      <c r="K51" s="117"/>
      <c r="L51" s="116"/>
      <c r="M51" s="106" t="s">
        <v>54</v>
      </c>
      <c r="N51" s="117" t="s">
        <v>55</v>
      </c>
      <c r="O51" s="118" t="n">
        <v>12</v>
      </c>
      <c r="P51" s="118"/>
      <c r="Q51" s="117" t="s">
        <v>30</v>
      </c>
      <c r="R51" s="65" t="n">
        <f aca="false">SUM(L51*O51)</f>
        <v>0</v>
      </c>
      <c r="S51" s="65"/>
      <c r="T51" s="80"/>
    </row>
    <row r="52" customFormat="false" ht="15.85" hidden="false" customHeight="true" outlineLevel="0" collapsed="false">
      <c r="A52" s="121" t="s">
        <v>60</v>
      </c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4" t="s">
        <v>61</v>
      </c>
      <c r="M52" s="124"/>
      <c r="N52" s="124"/>
      <c r="O52" s="124"/>
      <c r="P52" s="124"/>
      <c r="Q52" s="125"/>
      <c r="R52" s="84" t="n">
        <f aca="false">SUM(R47+R49+R51)</f>
        <v>0</v>
      </c>
      <c r="S52" s="84"/>
      <c r="T52" s="126"/>
    </row>
    <row r="53" s="17" customFormat="true" ht="13.95" hidden="false" customHeight="true" outlineLevel="0" collapsed="false">
      <c r="A53" s="127" t="s">
        <v>62</v>
      </c>
      <c r="B53" s="127"/>
      <c r="C53" s="127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19"/>
    </row>
    <row r="54" customFormat="false" ht="13.8" hidden="false" customHeight="false" outlineLevel="0" collapsed="false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9" t="s">
        <v>63</v>
      </c>
      <c r="M54" s="129"/>
      <c r="N54" s="129"/>
      <c r="O54" s="129"/>
      <c r="P54" s="129"/>
      <c r="Q54" s="129"/>
      <c r="R54" s="94"/>
      <c r="S54" s="94"/>
      <c r="T54" s="126"/>
    </row>
    <row r="55" customFormat="false" ht="13.95" hidden="false" customHeight="true" outlineLevel="0" collapsed="false">
      <c r="A55" s="130" t="s">
        <v>64</v>
      </c>
      <c r="B55" s="130"/>
      <c r="C55" s="130"/>
      <c r="D55" s="131"/>
      <c r="E55" s="131"/>
      <c r="F55" s="131"/>
      <c r="G55" s="131"/>
      <c r="H55" s="131"/>
      <c r="I55" s="131"/>
      <c r="J55" s="131"/>
      <c r="K55" s="131"/>
      <c r="L55" s="132"/>
      <c r="M55" s="97"/>
      <c r="N55" s="97"/>
      <c r="O55" s="97"/>
      <c r="P55" s="97"/>
      <c r="Q55" s="54"/>
      <c r="R55" s="133"/>
      <c r="S55" s="133"/>
      <c r="T55" s="111"/>
    </row>
    <row r="56" customFormat="false" ht="13.8" hidden="false" customHeight="false" outlineLevel="0" collapsed="false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5" t="s">
        <v>65</v>
      </c>
      <c r="M56" s="135"/>
      <c r="N56" s="135"/>
      <c r="O56" s="135"/>
      <c r="P56" s="135"/>
      <c r="Q56" s="135"/>
      <c r="R56" s="94"/>
      <c r="S56" s="94"/>
      <c r="T56" s="111"/>
    </row>
    <row r="57" customFormat="false" ht="13.8" hidden="false" customHeight="false" outlineLevel="0" collapsed="false">
      <c r="A57" s="136"/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2"/>
      <c r="M57" s="97"/>
      <c r="N57" s="97"/>
      <c r="O57" s="97"/>
      <c r="P57" s="97"/>
      <c r="Q57" s="54"/>
      <c r="R57" s="137"/>
      <c r="S57" s="133"/>
      <c r="T57" s="111"/>
    </row>
    <row r="58" customFormat="false" ht="7.5" hidden="false" customHeight="true" outlineLevel="0" collapsed="false">
      <c r="A58" s="110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80"/>
    </row>
    <row r="59" customFormat="false" ht="18.75" hidden="false" customHeight="true" outlineLevel="0" collapsed="false">
      <c r="A59" s="110" t="s">
        <v>66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38" t="s">
        <v>67</v>
      </c>
      <c r="M59" s="138"/>
      <c r="N59" s="138"/>
      <c r="O59" s="138"/>
      <c r="P59" s="138"/>
      <c r="Q59" s="139"/>
      <c r="R59" s="140" t="n">
        <f aca="false">SUM(R56+R54+R52+R44+R32)</f>
        <v>0</v>
      </c>
      <c r="S59" s="140"/>
      <c r="T59" s="80"/>
    </row>
    <row r="60" customFormat="false" ht="18.75" hidden="false" customHeight="true" outlineLevel="0" collapsed="false">
      <c r="A60" s="141" t="s">
        <v>68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29" t="s">
        <v>69</v>
      </c>
      <c r="M60" s="129"/>
      <c r="N60" s="129"/>
      <c r="O60" s="129"/>
      <c r="P60" s="129"/>
      <c r="Q60" s="142"/>
      <c r="R60" s="65" t="n">
        <f aca="false">R56*M7</f>
        <v>0</v>
      </c>
      <c r="S60" s="65"/>
      <c r="T60" s="80"/>
    </row>
    <row r="61" customFormat="false" ht="18.75" hidden="false" customHeight="true" outlineLevel="0" collapsed="false">
      <c r="A61" s="143"/>
      <c r="B61" s="143"/>
      <c r="C61" s="143"/>
      <c r="D61" s="143"/>
      <c r="E61" s="143"/>
      <c r="F61" s="143"/>
      <c r="G61" s="144" t="n">
        <f aca="true">TODAY()</f>
        <v>45082</v>
      </c>
      <c r="H61" s="144"/>
      <c r="I61" s="144"/>
      <c r="J61" s="144"/>
      <c r="K61" s="111"/>
      <c r="L61" s="129" t="s">
        <v>70</v>
      </c>
      <c r="M61" s="129"/>
      <c r="N61" s="129"/>
      <c r="O61" s="129"/>
      <c r="P61" s="129"/>
      <c r="Q61" s="142"/>
      <c r="R61" s="65"/>
      <c r="S61" s="65"/>
      <c r="T61" s="80"/>
    </row>
    <row r="62" customFormat="false" ht="18.75" hidden="false" customHeight="true" outlineLevel="0" collapsed="false">
      <c r="A62" s="141" t="s">
        <v>71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38" t="s">
        <v>72</v>
      </c>
      <c r="M62" s="138"/>
      <c r="N62" s="138"/>
      <c r="O62" s="138"/>
      <c r="P62" s="138"/>
      <c r="Q62" s="139"/>
      <c r="R62" s="145" t="n">
        <f aca="false">SUM(R59-R60-R61)</f>
        <v>0</v>
      </c>
      <c r="S62" s="145"/>
      <c r="T62" s="80"/>
    </row>
    <row r="63" customFormat="false" ht="21.75" hidden="false" customHeight="true" outlineLevel="0" collapsed="false">
      <c r="A63" s="146" t="s">
        <v>73</v>
      </c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11"/>
      <c r="M63" s="111"/>
      <c r="N63" s="111"/>
      <c r="O63" s="111"/>
      <c r="P63" s="111"/>
      <c r="Q63" s="111"/>
      <c r="R63" s="111"/>
      <c r="S63" s="111"/>
      <c r="T63" s="80"/>
    </row>
    <row r="64" customFormat="false" ht="15" hidden="false" customHeight="false" outlineLevel="0" collapsed="false">
      <c r="A64" s="147"/>
      <c r="B64" s="122"/>
      <c r="C64" s="122"/>
      <c r="D64" s="148" t="n">
        <f aca="false">+K5</f>
        <v>0</v>
      </c>
      <c r="E64" s="148"/>
      <c r="F64" s="149" t="n">
        <f aca="false">+A5</f>
        <v>0</v>
      </c>
      <c r="G64" s="149"/>
      <c r="H64" s="149"/>
      <c r="I64" s="149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6"/>
    </row>
    <row r="65" customFormat="false" ht="15" hidden="false" customHeight="false" outlineLevel="0" collapsed="false">
      <c r="D65" s="150"/>
      <c r="E65" s="150"/>
      <c r="F65" s="150"/>
      <c r="G65" s="150"/>
      <c r="H65" s="150"/>
      <c r="I65" s="150"/>
    </row>
  </sheetData>
  <mergeCells count="173">
    <mergeCell ref="A2:J2"/>
    <mergeCell ref="K2:S2"/>
    <mergeCell ref="A3:J3"/>
    <mergeCell ref="K3:N3"/>
    <mergeCell ref="P3:S3"/>
    <mergeCell ref="A4:J4"/>
    <mergeCell ref="K4:T4"/>
    <mergeCell ref="A5:J5"/>
    <mergeCell ref="K5:T5"/>
    <mergeCell ref="A6:G6"/>
    <mergeCell ref="H6:L6"/>
    <mergeCell ref="M6:N6"/>
    <mergeCell ref="O6:T6"/>
    <mergeCell ref="A7:G7"/>
    <mergeCell ref="H7:L7"/>
    <mergeCell ref="M7:N7"/>
    <mergeCell ref="O7:T7"/>
    <mergeCell ref="A8:J8"/>
    <mergeCell ref="K8:N8"/>
    <mergeCell ref="O8:T8"/>
    <mergeCell ref="A9:J9"/>
    <mergeCell ref="K9:N9"/>
    <mergeCell ref="O9:T9"/>
    <mergeCell ref="A10:T10"/>
    <mergeCell ref="A11:T11"/>
    <mergeCell ref="A12:E12"/>
    <mergeCell ref="F12:O12"/>
    <mergeCell ref="P12:T12"/>
    <mergeCell ref="A13:C13"/>
    <mergeCell ref="D13:E13"/>
    <mergeCell ref="G13:O13"/>
    <mergeCell ref="P13:R13"/>
    <mergeCell ref="S13:T13"/>
    <mergeCell ref="V13:Z13"/>
    <mergeCell ref="A14:C14"/>
    <mergeCell ref="D14:E14"/>
    <mergeCell ref="G14:O14"/>
    <mergeCell ref="P14:R14"/>
    <mergeCell ref="S14:T14"/>
    <mergeCell ref="V14:X14"/>
    <mergeCell ref="Y14:Z14"/>
    <mergeCell ref="A15:C15"/>
    <mergeCell ref="D15:E15"/>
    <mergeCell ref="G15:O15"/>
    <mergeCell ref="P15:R15"/>
    <mergeCell ref="S15:T15"/>
    <mergeCell ref="V15:X15"/>
    <mergeCell ref="Y15:Z15"/>
    <mergeCell ref="A16:C16"/>
    <mergeCell ref="D16:E16"/>
    <mergeCell ref="G16:O16"/>
    <mergeCell ref="P16:R16"/>
    <mergeCell ref="S16:T16"/>
    <mergeCell ref="V16:X16"/>
    <mergeCell ref="Y16:Z16"/>
    <mergeCell ref="A17:C17"/>
    <mergeCell ref="D17:E17"/>
    <mergeCell ref="G17:O17"/>
    <mergeCell ref="P17:R17"/>
    <mergeCell ref="S17:T17"/>
    <mergeCell ref="V17:X17"/>
    <mergeCell ref="Y17:Z17"/>
    <mergeCell ref="A18:C18"/>
    <mergeCell ref="D18:E18"/>
    <mergeCell ref="G18:O18"/>
    <mergeCell ref="P18:R18"/>
    <mergeCell ref="S18:T18"/>
    <mergeCell ref="V18:X18"/>
    <mergeCell ref="Y18:Z18"/>
    <mergeCell ref="A19:C19"/>
    <mergeCell ref="D19:E19"/>
    <mergeCell ref="G19:O19"/>
    <mergeCell ref="P19:R19"/>
    <mergeCell ref="S19:T19"/>
    <mergeCell ref="V19:X19"/>
    <mergeCell ref="Y19:Z19"/>
    <mergeCell ref="A20:C20"/>
    <mergeCell ref="D20:E20"/>
    <mergeCell ref="G20:O20"/>
    <mergeCell ref="P20:R20"/>
    <mergeCell ref="S20:T20"/>
    <mergeCell ref="U22:X22"/>
    <mergeCell ref="A23:K23"/>
    <mergeCell ref="L23:M23"/>
    <mergeCell ref="O23:P23"/>
    <mergeCell ref="R23:S23"/>
    <mergeCell ref="U23:X23"/>
    <mergeCell ref="U24:X24"/>
    <mergeCell ref="A25:F25"/>
    <mergeCell ref="G25:K25"/>
    <mergeCell ref="L25:M25"/>
    <mergeCell ref="O25:P25"/>
    <mergeCell ref="U25:X25"/>
    <mergeCell ref="A26:F26"/>
    <mergeCell ref="G26:K26"/>
    <mergeCell ref="L26:M26"/>
    <mergeCell ref="O26:P26"/>
    <mergeCell ref="U26:X26"/>
    <mergeCell ref="A28:H28"/>
    <mergeCell ref="I28:J28"/>
    <mergeCell ref="O28:P28"/>
    <mergeCell ref="R28:S28"/>
    <mergeCell ref="A29:H29"/>
    <mergeCell ref="I29:J29"/>
    <mergeCell ref="O29:P29"/>
    <mergeCell ref="R29:S29"/>
    <mergeCell ref="A30:H30"/>
    <mergeCell ref="I30:J30"/>
    <mergeCell ref="O30:P30"/>
    <mergeCell ref="R30:S30"/>
    <mergeCell ref="A31:H31"/>
    <mergeCell ref="I31:J31"/>
    <mergeCell ref="O31:P31"/>
    <mergeCell ref="R31:S31"/>
    <mergeCell ref="I32:Q32"/>
    <mergeCell ref="R32:S32"/>
    <mergeCell ref="A35:M35"/>
    <mergeCell ref="N35:Q35"/>
    <mergeCell ref="R35:S35"/>
    <mergeCell ref="A36:M36"/>
    <mergeCell ref="A37:M37"/>
    <mergeCell ref="N37:Q37"/>
    <mergeCell ref="R37:S37"/>
    <mergeCell ref="A38:M38"/>
    <mergeCell ref="R38:S38"/>
    <mergeCell ref="A39:M39"/>
    <mergeCell ref="N39:Q39"/>
    <mergeCell ref="R39:S39"/>
    <mergeCell ref="A40:M40"/>
    <mergeCell ref="A41:M41"/>
    <mergeCell ref="N41:Q41"/>
    <mergeCell ref="R41:S41"/>
    <mergeCell ref="A42:M42"/>
    <mergeCell ref="A43:M43"/>
    <mergeCell ref="N43:Q43"/>
    <mergeCell ref="R43:S43"/>
    <mergeCell ref="A44:M44"/>
    <mergeCell ref="N44:Q44"/>
    <mergeCell ref="R44:S44"/>
    <mergeCell ref="Q45:T45"/>
    <mergeCell ref="I47:J47"/>
    <mergeCell ref="O47:P47"/>
    <mergeCell ref="R47:S47"/>
    <mergeCell ref="I49:J49"/>
    <mergeCell ref="O49:P49"/>
    <mergeCell ref="R49:S49"/>
    <mergeCell ref="O51:P51"/>
    <mergeCell ref="R51:S51"/>
    <mergeCell ref="C52:K52"/>
    <mergeCell ref="L52:P52"/>
    <mergeCell ref="R52:S52"/>
    <mergeCell ref="A53:C53"/>
    <mergeCell ref="A54:K54"/>
    <mergeCell ref="L54:Q54"/>
    <mergeCell ref="R54:S54"/>
    <mergeCell ref="A55:C55"/>
    <mergeCell ref="A56:K56"/>
    <mergeCell ref="L56:Q56"/>
    <mergeCell ref="R56:S56"/>
    <mergeCell ref="L59:P59"/>
    <mergeCell ref="R59:S59"/>
    <mergeCell ref="L60:P60"/>
    <mergeCell ref="R60:S60"/>
    <mergeCell ref="A61:F61"/>
    <mergeCell ref="G61:J61"/>
    <mergeCell ref="L61:P61"/>
    <mergeCell ref="R61:S61"/>
    <mergeCell ref="L62:P62"/>
    <mergeCell ref="R62:S62"/>
    <mergeCell ref="A63:K63"/>
    <mergeCell ref="D64:E64"/>
    <mergeCell ref="F64:I64"/>
    <mergeCell ref="D65:I6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LibreOffice/7.0.4.2$Windows_X86_64 LibreOffice_project/dcf040e67528d9187c66b2379df5ea4407429775</Application>
  <AppVersion>15.0000</AppVersion>
  <Company>Valtori TUVE-yksikkö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2022-03-31T05:12:01Z</dcterms:created>
  <dc:creator>Pelkonen Harri PV JPR</dc:creator>
  <dc:description/>
  <dc:language>fi-FI</dc:language>
  <cp:lastModifiedBy/>
  <cp:lastPrinted>2022-12-14T19:54:13Z</cp:lastPrinted>
  <dcterms:modified xsi:type="dcterms:W3CDTF">2023-06-05T16:17:01Z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